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<sst xmlns="http://schemas.openxmlformats.org/spreadsheetml/2006/main" count="17" uniqueCount="15">
  <si>
    <t>Mayor (D)</t>
  </si>
  <si>
    <t>Mayor (I)</t>
  </si>
  <si>
    <t>Mayor</t>
  </si>
  <si>
    <t>Clerk</t>
  </si>
  <si>
    <t>Ward</t>
  </si>
  <si>
    <t>DeStefano</t>
  </si>
  <si>
    <t>Ferrucci</t>
  </si>
  <si>
    <t>Sumner</t>
  </si>
  <si>
    <t>Watley</t>
  </si>
  <si>
    <t>Ron Smith</t>
  </si>
  <si>
    <t>Len Nixon</t>
  </si>
  <si>
    <t>Total</t>
  </si>
  <si>
    <t>% of vote</t>
  </si>
  <si>
    <t>Information courtesy of the City of New Haven.</t>
  </si>
  <si>
    <t>Spreadsheet by New Haven Independent.org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</si>
</sst>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%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>
      <selection activeCell="H30" sqref="H30"/>
    </sheetView>
  </sheetViews>
  <sheetFormatPr defaultColWidth="12.57421875" defaultRowHeight="12.75"/>
  <cols>
    <col min="1" max="16384" width="11.57421875" style="0" customWidth="1"/>
  </cols>
  <sheetData>
    <row r="1" spans="2:7" ht="12">
      <c r="B1" s="1" t="s">
        <v>0</v>
      </c>
      <c r="C1" s="1" t="s">
        <v>1</v>
      </c>
      <c r="D1" s="1" t="s">
        <v>2</v>
      </c>
      <c r="E1" s="1" t="s">
        <v>2</v>
      </c>
      <c r="F1" s="1" t="s">
        <v>3</v>
      </c>
      <c r="G1" s="1" t="s">
        <v>3</v>
      </c>
    </row>
    <row r="2" spans="1:7" ht="12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</row>
    <row r="3" spans="1:7" ht="12">
      <c r="A3" s="1">
        <v>1</v>
      </c>
      <c r="B3">
        <v>96</v>
      </c>
      <c r="C3">
        <v>6</v>
      </c>
      <c r="D3">
        <v>2</v>
      </c>
      <c r="E3">
        <v>3</v>
      </c>
      <c r="F3">
        <v>77</v>
      </c>
      <c r="G3">
        <v>9</v>
      </c>
    </row>
    <row r="4" spans="1:7" ht="12">
      <c r="A4" s="1">
        <v>2</v>
      </c>
      <c r="B4">
        <v>128</v>
      </c>
      <c r="C4">
        <v>10</v>
      </c>
      <c r="D4">
        <v>4</v>
      </c>
      <c r="E4">
        <v>21</v>
      </c>
      <c r="F4">
        <v>118</v>
      </c>
      <c r="G4">
        <v>23</v>
      </c>
    </row>
    <row r="5" spans="1:7" ht="12">
      <c r="A5" s="1">
        <v>3</v>
      </c>
      <c r="B5">
        <v>218</v>
      </c>
      <c r="C5">
        <v>17</v>
      </c>
      <c r="D5">
        <v>5</v>
      </c>
      <c r="E5">
        <v>13</v>
      </c>
      <c r="F5">
        <v>193</v>
      </c>
      <c r="G5">
        <v>24</v>
      </c>
    </row>
    <row r="6" spans="1:7" ht="12">
      <c r="A6" s="1">
        <v>4</v>
      </c>
      <c r="B6">
        <v>99</v>
      </c>
      <c r="C6">
        <v>6</v>
      </c>
      <c r="D6">
        <v>9</v>
      </c>
      <c r="E6">
        <v>10</v>
      </c>
      <c r="F6">
        <v>107</v>
      </c>
      <c r="G6">
        <v>8</v>
      </c>
    </row>
    <row r="7" spans="1:7" ht="12">
      <c r="A7" s="1">
        <f>A6+1</f>
        <v>5</v>
      </c>
      <c r="B7">
        <v>153</v>
      </c>
      <c r="C7">
        <v>8</v>
      </c>
      <c r="D7">
        <v>0</v>
      </c>
      <c r="E7">
        <v>11</v>
      </c>
      <c r="F7">
        <v>131</v>
      </c>
      <c r="G7">
        <v>12</v>
      </c>
    </row>
    <row r="8" spans="1:7" ht="12">
      <c r="A8" s="1">
        <f>A7+1</f>
        <v>6</v>
      </c>
      <c r="B8">
        <v>184</v>
      </c>
      <c r="C8">
        <v>45</v>
      </c>
      <c r="D8">
        <v>10</v>
      </c>
      <c r="E8">
        <v>21</v>
      </c>
      <c r="F8">
        <v>186</v>
      </c>
      <c r="G8">
        <v>46</v>
      </c>
    </row>
    <row r="9" spans="1:7" ht="12">
      <c r="A9" s="1">
        <f>A8+1</f>
        <v>7</v>
      </c>
      <c r="B9">
        <v>169</v>
      </c>
      <c r="C9">
        <v>29</v>
      </c>
      <c r="D9">
        <v>5</v>
      </c>
      <c r="E9">
        <v>12</v>
      </c>
      <c r="F9">
        <v>154</v>
      </c>
      <c r="G9">
        <v>33</v>
      </c>
    </row>
    <row r="10" spans="1:7" ht="12">
      <c r="A10" s="1">
        <f>A9+1</f>
        <v>8</v>
      </c>
      <c r="B10">
        <v>233</v>
      </c>
      <c r="C10">
        <v>68</v>
      </c>
      <c r="D10">
        <v>6</v>
      </c>
      <c r="E10">
        <v>18</v>
      </c>
      <c r="F10">
        <v>227</v>
      </c>
      <c r="G10">
        <v>49</v>
      </c>
    </row>
    <row r="11" spans="1:7" ht="12">
      <c r="A11" s="1">
        <f>A10+1</f>
        <v>9</v>
      </c>
      <c r="B11">
        <v>272</v>
      </c>
      <c r="C11">
        <v>90</v>
      </c>
      <c r="D11">
        <v>1</v>
      </c>
      <c r="E11">
        <v>12</v>
      </c>
      <c r="F11">
        <v>250</v>
      </c>
      <c r="G11">
        <v>88</v>
      </c>
    </row>
    <row r="12" spans="1:7" ht="12">
      <c r="A12" s="1">
        <f>A11+1</f>
        <v>10</v>
      </c>
      <c r="B12">
        <v>633</v>
      </c>
      <c r="C12">
        <v>186</v>
      </c>
      <c r="D12">
        <v>14</v>
      </c>
      <c r="E12">
        <v>28</v>
      </c>
      <c r="F12">
        <v>577</v>
      </c>
      <c r="G12">
        <v>185</v>
      </c>
    </row>
    <row r="13" spans="1:7" ht="12">
      <c r="A13" s="1">
        <f>A12+1</f>
        <v>11</v>
      </c>
      <c r="B13" s="2">
        <f>343+39</f>
        <v>382</v>
      </c>
      <c r="C13" s="2">
        <f>128+23</f>
        <v>151</v>
      </c>
      <c r="D13">
        <v>27</v>
      </c>
      <c r="E13">
        <v>38</v>
      </c>
      <c r="F13" s="2">
        <f>339+43</f>
        <v>382</v>
      </c>
      <c r="G13" s="2">
        <f>137+19</f>
        <v>156</v>
      </c>
    </row>
    <row r="14" spans="1:7" ht="12">
      <c r="A14" s="1">
        <f>A13+1</f>
        <v>12</v>
      </c>
      <c r="B14">
        <v>182</v>
      </c>
      <c r="C14">
        <v>40</v>
      </c>
      <c r="D14">
        <v>5</v>
      </c>
      <c r="E14">
        <v>17</v>
      </c>
      <c r="F14">
        <v>168</v>
      </c>
      <c r="G14">
        <v>40</v>
      </c>
    </row>
    <row r="15" spans="1:7" ht="12">
      <c r="A15" s="1">
        <f>A14+1</f>
        <v>13</v>
      </c>
      <c r="B15">
        <v>296</v>
      </c>
      <c r="C15">
        <v>92</v>
      </c>
      <c r="D15">
        <v>3</v>
      </c>
      <c r="E15">
        <v>26</v>
      </c>
      <c r="F15">
        <v>284</v>
      </c>
      <c r="G15">
        <v>79</v>
      </c>
    </row>
    <row r="16" spans="1:7" ht="12">
      <c r="A16" s="1">
        <f>A15+1</f>
        <v>14</v>
      </c>
      <c r="B16">
        <v>256</v>
      </c>
      <c r="C16">
        <v>54</v>
      </c>
      <c r="D16">
        <v>3</v>
      </c>
      <c r="E16">
        <v>15</v>
      </c>
      <c r="F16">
        <v>238</v>
      </c>
      <c r="G16">
        <v>61</v>
      </c>
    </row>
    <row r="17" spans="1:7" ht="12">
      <c r="A17" s="1">
        <f>A16+1</f>
        <v>15</v>
      </c>
      <c r="B17">
        <v>119</v>
      </c>
      <c r="C17">
        <v>28</v>
      </c>
      <c r="D17">
        <v>3</v>
      </c>
      <c r="E17">
        <v>7</v>
      </c>
      <c r="F17">
        <v>122</v>
      </c>
      <c r="G17">
        <v>17</v>
      </c>
    </row>
    <row r="18" spans="1:7" ht="12">
      <c r="A18" s="1">
        <f>A17+1</f>
        <v>16</v>
      </c>
      <c r="B18">
        <v>188</v>
      </c>
      <c r="C18">
        <v>10</v>
      </c>
      <c r="D18">
        <v>2</v>
      </c>
      <c r="E18">
        <v>7</v>
      </c>
      <c r="F18">
        <v>176</v>
      </c>
      <c r="G18">
        <v>12</v>
      </c>
    </row>
    <row r="19" spans="1:7" ht="12">
      <c r="A19" s="1">
        <f>A18+1</f>
        <v>17</v>
      </c>
      <c r="B19">
        <v>267</v>
      </c>
      <c r="C19">
        <v>126</v>
      </c>
      <c r="D19">
        <v>4</v>
      </c>
      <c r="E19">
        <v>17</v>
      </c>
      <c r="F19">
        <v>271</v>
      </c>
      <c r="G19">
        <v>84</v>
      </c>
    </row>
    <row r="20" spans="1:7" ht="12">
      <c r="A20" s="1">
        <f>A19+1</f>
        <v>18</v>
      </c>
      <c r="B20">
        <v>505</v>
      </c>
      <c r="C20">
        <v>286</v>
      </c>
      <c r="D20">
        <v>7</v>
      </c>
      <c r="E20">
        <v>16</v>
      </c>
      <c r="F20">
        <v>413</v>
      </c>
      <c r="G20">
        <v>185</v>
      </c>
    </row>
    <row r="21" spans="1:7" ht="12">
      <c r="A21" s="1">
        <f>A20+1</f>
        <v>19</v>
      </c>
      <c r="B21">
        <v>237</v>
      </c>
      <c r="C21">
        <v>48</v>
      </c>
      <c r="D21">
        <v>11</v>
      </c>
      <c r="E21">
        <v>27</v>
      </c>
      <c r="F21">
        <v>248</v>
      </c>
      <c r="G21">
        <v>53</v>
      </c>
    </row>
    <row r="22" spans="1:7" ht="12">
      <c r="A22" s="1">
        <f>A21+1</f>
        <v>20</v>
      </c>
      <c r="B22">
        <v>271</v>
      </c>
      <c r="C22">
        <v>14</v>
      </c>
      <c r="D22">
        <v>15</v>
      </c>
      <c r="E22">
        <v>25</v>
      </c>
      <c r="F22">
        <v>266</v>
      </c>
      <c r="G22">
        <v>21</v>
      </c>
    </row>
    <row r="23" spans="1:7" ht="12">
      <c r="A23" s="1">
        <f>A22+1</f>
        <v>21</v>
      </c>
      <c r="B23">
        <v>254</v>
      </c>
      <c r="C23">
        <v>14</v>
      </c>
      <c r="D23">
        <v>17</v>
      </c>
      <c r="E23">
        <v>53</v>
      </c>
      <c r="F23">
        <v>266</v>
      </c>
      <c r="G23">
        <v>27</v>
      </c>
    </row>
    <row r="24" spans="1:7" ht="12">
      <c r="A24" s="1">
        <f>A23+1</f>
        <v>22</v>
      </c>
      <c r="B24">
        <v>281</v>
      </c>
      <c r="C24">
        <v>16</v>
      </c>
      <c r="D24">
        <v>7</v>
      </c>
      <c r="E24">
        <v>56</v>
      </c>
      <c r="F24">
        <v>268</v>
      </c>
      <c r="G24">
        <v>20</v>
      </c>
    </row>
    <row r="25" spans="1:7" ht="12">
      <c r="A25" s="1">
        <f>A24+1</f>
        <v>23</v>
      </c>
      <c r="B25">
        <v>178</v>
      </c>
      <c r="C25">
        <v>23</v>
      </c>
      <c r="D25">
        <v>6</v>
      </c>
      <c r="E25">
        <v>20</v>
      </c>
      <c r="F25">
        <v>174</v>
      </c>
      <c r="G25">
        <v>26</v>
      </c>
    </row>
    <row r="26" spans="1:7" ht="12">
      <c r="A26" s="1">
        <f>A25+1</f>
        <v>24</v>
      </c>
      <c r="B26">
        <v>205</v>
      </c>
      <c r="C26">
        <v>39</v>
      </c>
      <c r="D26">
        <v>8</v>
      </c>
      <c r="E26">
        <v>44</v>
      </c>
      <c r="F26">
        <v>232</v>
      </c>
      <c r="G26">
        <v>40</v>
      </c>
    </row>
    <row r="27" spans="1:7" ht="12">
      <c r="A27" s="1">
        <f>A26+1</f>
        <v>25</v>
      </c>
      <c r="B27">
        <v>566</v>
      </c>
      <c r="C27">
        <v>111</v>
      </c>
      <c r="D27">
        <v>10</v>
      </c>
      <c r="E27">
        <v>21</v>
      </c>
      <c r="F27">
        <v>514</v>
      </c>
      <c r="G27">
        <v>122</v>
      </c>
    </row>
    <row r="28" spans="1:7" ht="12">
      <c r="A28" s="1">
        <f>A27+1</f>
        <v>26</v>
      </c>
      <c r="B28">
        <v>441</v>
      </c>
      <c r="C28">
        <v>69</v>
      </c>
      <c r="D28">
        <v>24</v>
      </c>
      <c r="E28">
        <v>27</v>
      </c>
      <c r="F28">
        <v>421</v>
      </c>
      <c r="G28">
        <v>78</v>
      </c>
    </row>
    <row r="29" spans="1:7" ht="12">
      <c r="A29" s="1">
        <f>A28+1</f>
        <v>27</v>
      </c>
      <c r="B29">
        <v>335</v>
      </c>
      <c r="C29">
        <v>37</v>
      </c>
      <c r="D29">
        <v>11</v>
      </c>
      <c r="E29">
        <v>32</v>
      </c>
      <c r="F29">
        <v>334</v>
      </c>
      <c r="G29">
        <v>46</v>
      </c>
    </row>
    <row r="30" spans="1:7" ht="12">
      <c r="A30" s="1">
        <f>A29+1</f>
        <v>28</v>
      </c>
      <c r="B30">
        <v>196</v>
      </c>
      <c r="C30">
        <v>32</v>
      </c>
      <c r="D30">
        <v>13</v>
      </c>
      <c r="E30">
        <v>34</v>
      </c>
      <c r="F30">
        <v>195</v>
      </c>
      <c r="G30">
        <v>47</v>
      </c>
    </row>
    <row r="31" spans="1:7" ht="12">
      <c r="A31" s="1">
        <f>A30+1</f>
        <v>29</v>
      </c>
      <c r="B31">
        <v>210</v>
      </c>
      <c r="C31">
        <v>39</v>
      </c>
      <c r="D31">
        <v>13</v>
      </c>
      <c r="E31">
        <v>24</v>
      </c>
      <c r="F31">
        <v>195</v>
      </c>
      <c r="G31">
        <v>42</v>
      </c>
    </row>
    <row r="32" spans="1:7" ht="12">
      <c r="A32" s="1">
        <f>A31+1</f>
        <v>30</v>
      </c>
      <c r="B32" s="2">
        <f>55+106</f>
        <v>161</v>
      </c>
      <c r="C32">
        <v>26</v>
      </c>
      <c r="D32">
        <v>9</v>
      </c>
      <c r="E32">
        <v>15</v>
      </c>
      <c r="F32" s="2">
        <f>42+95</f>
        <v>137</v>
      </c>
      <c r="G32" s="2">
        <f>22+15</f>
        <v>37</v>
      </c>
    </row>
    <row r="33" spans="1:7" ht="12">
      <c r="A33" s="1" t="s">
        <v>11</v>
      </c>
      <c r="B33" s="1">
        <f>SUM(B3:B32)</f>
        <v>7715</v>
      </c>
      <c r="C33" s="1">
        <f>SUM(C3:C32)</f>
        <v>1720</v>
      </c>
      <c r="D33" s="1">
        <f>SUM(D3:D32)</f>
        <v>254</v>
      </c>
      <c r="E33" s="1">
        <f>SUM(E3:E32)</f>
        <v>670</v>
      </c>
      <c r="F33" s="1">
        <f>SUM(F3:F32)</f>
        <v>7324</v>
      </c>
      <c r="G33" s="1">
        <f>SUM(G3:G32)</f>
        <v>1670</v>
      </c>
    </row>
    <row r="34" spans="1:7" ht="12">
      <c r="A34" t="s">
        <v>12</v>
      </c>
      <c r="B34" s="3">
        <f>B33/10399</f>
        <v>0.7418982594480239</v>
      </c>
      <c r="C34" s="3">
        <f>C33/10399</f>
        <v>0.16540051928070007</v>
      </c>
      <c r="D34" s="3">
        <f>D33/10399</f>
        <v>0.024425425521684776</v>
      </c>
      <c r="E34" s="3">
        <f>E33/10399</f>
        <v>0.06442927204538898</v>
      </c>
      <c r="F34" s="3">
        <f>F33/SUM(F33:G33)</f>
        <v>0.8143206582165888</v>
      </c>
      <c r="G34" s="3">
        <f>G33/(7324+1670)</f>
        <v>0.18567934178341117</v>
      </c>
    </row>
    <row r="36" ht="12">
      <c r="A36" t="s">
        <v>13</v>
      </c>
    </row>
    <row r="37" ht="12">
      <c r="A37" t="s">
        <v>14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2009-11-04T20:00:04Z</dcterms:created>
  <dcterms:modified xsi:type="dcterms:W3CDTF">1601-01-01T05:00:00Z</dcterms:modified>
  <cp:category/>
  <cp:version/>
  <cp:contentType/>
  <cp:contentStatus/>
  <cp:revision>1</cp:revision>
</cp:coreProperties>
</file>