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76" windowWidth="25420" windowHeight="12340" activeTab="0"/>
  </bookViews>
  <sheets>
    <sheet name="New_Haven_Ineligible_Costs" sheetId="1" r:id="rId1"/>
  </sheets>
  <definedNames>
    <definedName name="New_Haven_Ineligible_Costs">'New_Haven_Ineligible_Costs'!$A$8:$Q$64</definedName>
    <definedName name="_xlnm.Print_Area" localSheetId="0">'New_Haven_Ineligible_Costs'!$A$9:$M$73</definedName>
    <definedName name="_xlnm.Print_Titles" localSheetId="0">'New_Haven_Ineligible_Costs'!$1:$8</definedName>
  </definedNames>
  <calcPr fullCalcOnLoad="1"/>
</workbook>
</file>

<file path=xl/sharedStrings.xml><?xml version="1.0" encoding="utf-8"?>
<sst xmlns="http://schemas.openxmlformats.org/spreadsheetml/2006/main" count="177" uniqueCount="135">
  <si>
    <t>Katherine Brennan School</t>
  </si>
  <si>
    <t>093-0319</t>
  </si>
  <si>
    <t>Fair Haven Middle School</t>
  </si>
  <si>
    <t>093-0320</t>
  </si>
  <si>
    <t>Bishop Woods School</t>
  </si>
  <si>
    <t>093-0321</t>
  </si>
  <si>
    <t>Status</t>
  </si>
  <si>
    <t>Project</t>
  </si>
  <si>
    <t>Number</t>
  </si>
  <si>
    <t>Grant Payments</t>
  </si>
  <si>
    <t>State Department of Education</t>
  </si>
  <si>
    <t>Bureau of School Facilities</t>
  </si>
  <si>
    <t>New Haven School Construction - Progress Payment Projects</t>
  </si>
  <si>
    <t>Grant Status, Project Costs, Ineligible Costs and Grant Payments as of February 24, 2011</t>
  </si>
  <si>
    <t>Grant</t>
  </si>
  <si>
    <t>Authorization</t>
  </si>
  <si>
    <t>Date of Original</t>
  </si>
  <si>
    <t>Costs</t>
  </si>
  <si>
    <t>Originally</t>
  </si>
  <si>
    <t>Authorized</t>
  </si>
  <si>
    <t>Date of Current</t>
  </si>
  <si>
    <t>Currently</t>
  </si>
  <si>
    <t>Reported</t>
  </si>
  <si>
    <t>Reimbursement</t>
  </si>
  <si>
    <t>Rate</t>
  </si>
  <si>
    <t>Current</t>
  </si>
  <si>
    <t>Ineligible</t>
  </si>
  <si>
    <t>Through 2/24/2011</t>
  </si>
  <si>
    <t>2 = Grant commitment authorized; no grant payments requested</t>
  </si>
  <si>
    <t>Category sub-total</t>
  </si>
  <si>
    <t>4 = Construction in progress; receiving estimated grant payments</t>
  </si>
  <si>
    <t>5 = Final grant calculated; to be transmitted for audit</t>
  </si>
  <si>
    <t>6 = Transmitted for audit</t>
  </si>
  <si>
    <t>Totals</t>
  </si>
  <si>
    <t>Note</t>
  </si>
  <si>
    <t>[A]</t>
  </si>
  <si>
    <t>[B]</t>
  </si>
  <si>
    <t>7 = Project audit completed; audited grant calculated</t>
  </si>
  <si>
    <t>Notes:</t>
  </si>
  <si>
    <t>Timothy Dwight School has been sold to Amistad Academy.</t>
  </si>
  <si>
    <t>Public Act 10-108, Section 11 provided for the project to qualify as a renovation project and allow previously identified ineligible construction costs totaling $17,626,464 to be treated as eligible project costs.</t>
  </si>
  <si>
    <t>Facility Name</t>
  </si>
  <si>
    <t>093-0307</t>
  </si>
  <si>
    <t>MAG/N</t>
  </si>
  <si>
    <t>Betsy Ross Arts Magnet School</t>
  </si>
  <si>
    <t>093-0312</t>
  </si>
  <si>
    <t>RR</t>
  </si>
  <si>
    <t>East Rock Community School</t>
  </si>
  <si>
    <t>093-0322</t>
  </si>
  <si>
    <t>Barnard School</t>
  </si>
  <si>
    <t>093-0325</t>
  </si>
  <si>
    <t>E</t>
  </si>
  <si>
    <t>Christopher Columbus School</t>
  </si>
  <si>
    <t>093-0326</t>
  </si>
  <si>
    <t>RNV/E</t>
  </si>
  <si>
    <t>James Hillhouse High School</t>
  </si>
  <si>
    <t>093-0327</t>
  </si>
  <si>
    <t>Wilbur Cross High School</t>
  </si>
  <si>
    <t>093-0328</t>
  </si>
  <si>
    <t>Timothy Dwight School</t>
  </si>
  <si>
    <t>093-0329</t>
  </si>
  <si>
    <t>New Robinson Middle Magnet</t>
  </si>
  <si>
    <t>093-0330</t>
  </si>
  <si>
    <t>Martin Luther King School</t>
  </si>
  <si>
    <t>093-0332</t>
  </si>
  <si>
    <t>Betsy Ross School</t>
  </si>
  <si>
    <t>093-0333</t>
  </si>
  <si>
    <t>Nathan Hale School</t>
  </si>
  <si>
    <t>093-0334</t>
  </si>
  <si>
    <t>New Jepson Interdistrict Magnet</t>
  </si>
  <si>
    <t>093-0335</t>
  </si>
  <si>
    <t>EA/RR</t>
  </si>
  <si>
    <t>Truman School</t>
  </si>
  <si>
    <t>093-0336</t>
  </si>
  <si>
    <t>MAG/RE</t>
  </si>
  <si>
    <t>Hyde Leadership School</t>
  </si>
  <si>
    <t>093-0337</t>
  </si>
  <si>
    <t>MAG/E</t>
  </si>
  <si>
    <t>Cooperative High School</t>
  </si>
  <si>
    <t>093-0338</t>
  </si>
  <si>
    <t>Celentano School</t>
  </si>
  <si>
    <t>093-0339</t>
  </si>
  <si>
    <t>Barnard Magnet School</t>
  </si>
  <si>
    <t>093-0340</t>
  </si>
  <si>
    <t>A/RR</t>
  </si>
  <si>
    <t>Worthington Hooker School</t>
  </si>
  <si>
    <t>093-0341</t>
  </si>
  <si>
    <t>Magnet Coop Arts &amp; Humanities HS</t>
  </si>
  <si>
    <t>093-0342</t>
  </si>
  <si>
    <t>PF/EA</t>
  </si>
  <si>
    <t>Worthington Hooker (relocated)</t>
  </si>
  <si>
    <t>093-0343</t>
  </si>
  <si>
    <t>EA</t>
  </si>
  <si>
    <t>Troup Middle School</t>
  </si>
  <si>
    <t>093-0344</t>
  </si>
  <si>
    <t>Clinton Avenue School</t>
  </si>
  <si>
    <t>093-0345</t>
  </si>
  <si>
    <t>Beecher School</t>
  </si>
  <si>
    <t>093-0346</t>
  </si>
  <si>
    <t>A/CV</t>
  </si>
  <si>
    <t>Satellite Kitchen  Upgrades</t>
  </si>
  <si>
    <t>093-0347</t>
  </si>
  <si>
    <t>VA/A</t>
  </si>
  <si>
    <t>Sound School-Pardee Greenhouses</t>
  </si>
  <si>
    <t>093-0348</t>
  </si>
  <si>
    <t>N</t>
  </si>
  <si>
    <t>093-0349</t>
  </si>
  <si>
    <t>MAG/EA</t>
  </si>
  <si>
    <t>Sheridan (PK - 8) Magnet</t>
  </si>
  <si>
    <t>093-0350</t>
  </si>
  <si>
    <t>Metropolitan Business Magnet High School</t>
  </si>
  <si>
    <t>093-0351</t>
  </si>
  <si>
    <t>Clemente Leadership Academy School</t>
  </si>
  <si>
    <t>093-0352</t>
  </si>
  <si>
    <t>New Bishop Woods School</t>
  </si>
  <si>
    <t>093-0353</t>
  </si>
  <si>
    <t>New Hill Central School</t>
  </si>
  <si>
    <t>093-0354</t>
  </si>
  <si>
    <t>Davis Street Magnet School</t>
  </si>
  <si>
    <t>093-0355</t>
  </si>
  <si>
    <t>New East Rock PK-8 School</t>
  </si>
  <si>
    <t>093-0357</t>
  </si>
  <si>
    <t>UNH Science &amp; Engineering Magnet School</t>
  </si>
  <si>
    <t>093-0361</t>
  </si>
  <si>
    <t>Gateway/New Horizons (former West Hills Middle)</t>
  </si>
  <si>
    <t>093-0362</t>
  </si>
  <si>
    <t>Helene Grant School</t>
  </si>
  <si>
    <t>093-0363</t>
  </si>
  <si>
    <t>Polly T. McCabe Center</t>
  </si>
  <si>
    <t>093-0313</t>
  </si>
  <si>
    <t>Quinnipiac School</t>
  </si>
  <si>
    <t>093-0317</t>
  </si>
  <si>
    <t>John Martinez School (former Fair Haven K-8)</t>
  </si>
  <si>
    <t>093-0318</t>
  </si>
  <si>
    <t>RNV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</si>
</sst>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 quotePrefix="1">
      <alignment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 horizontal="left"/>
    </xf>
    <xf numFmtId="14" fontId="0" fillId="0" borderId="10" xfId="0" applyNumberFormat="1" applyBorder="1" applyAlignment="1">
      <alignment/>
    </xf>
    <xf numFmtId="5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5" fontId="0" fillId="0" borderId="11" xfId="0" applyNumberFormat="1" applyBorder="1" applyAlignment="1">
      <alignment/>
    </xf>
    <xf numFmtId="10" fontId="0" fillId="0" borderId="11" xfId="0" applyNumberFormat="1" applyBorder="1" applyAlignment="1">
      <alignment/>
    </xf>
    <xf numFmtId="14" fontId="0" fillId="0" borderId="0" xfId="0" applyNumberFormat="1" applyBorder="1" applyAlignment="1">
      <alignment/>
    </xf>
    <xf numFmtId="5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5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right"/>
    </xf>
    <xf numFmtId="5" fontId="0" fillId="0" borderId="0" xfId="0" applyNumberFormat="1" applyAlignment="1">
      <alignment horizontal="right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0" fillId="24" borderId="0" xfId="0" applyFill="1" applyAlignment="1">
      <alignment horizontal="right"/>
    </xf>
    <xf numFmtId="0" fontId="0" fillId="24" borderId="10" xfId="0" applyNumberFormat="1" applyFill="1" applyBorder="1" applyAlignment="1">
      <alignment horizontal="right"/>
    </xf>
    <xf numFmtId="0" fontId="0" fillId="24" borderId="0" xfId="0" applyNumberFormat="1" applyFill="1" applyAlignment="1">
      <alignment horizontal="right"/>
    </xf>
    <xf numFmtId="5" fontId="0" fillId="24" borderId="0" xfId="0" applyNumberFormat="1" applyFill="1" applyAlignment="1">
      <alignment/>
    </xf>
    <xf numFmtId="5" fontId="0" fillId="24" borderId="10" xfId="0" applyNumberFormat="1" applyFill="1" applyBorder="1" applyAlignment="1">
      <alignment/>
    </xf>
    <xf numFmtId="5" fontId="0" fillId="24" borderId="11" xfId="0" applyNumberFormat="1" applyFill="1" applyBorder="1" applyAlignment="1">
      <alignment/>
    </xf>
    <xf numFmtId="5" fontId="0" fillId="24" borderId="0" xfId="0" applyNumberFormat="1" applyFill="1" applyBorder="1" applyAlignment="1">
      <alignment/>
    </xf>
    <xf numFmtId="0" fontId="0" fillId="24" borderId="0" xfId="0" applyFill="1" applyAlignment="1">
      <alignment/>
    </xf>
    <xf numFmtId="5" fontId="0" fillId="24" borderId="12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3"/>
  <sheetViews>
    <sheetView tabSelected="1" zoomScalePageLayoutView="0" workbookViewId="0" topLeftCell="A1">
      <selection activeCell="I67" sqref="I67"/>
    </sheetView>
  </sheetViews>
  <sheetFormatPr defaultColWidth="8.7109375" defaultRowHeight="12.75"/>
  <cols>
    <col min="1" max="1" width="8.7109375" style="0" customWidth="1"/>
    <col min="2" max="2" width="37.57421875" style="0" customWidth="1"/>
    <col min="3" max="4" width="8.7109375" style="0" customWidth="1"/>
    <col min="5" max="5" width="14.00390625" style="0" customWidth="1"/>
    <col min="6" max="6" width="13.8515625" style="0" customWidth="1"/>
    <col min="7" max="7" width="13.57421875" style="0" customWidth="1"/>
    <col min="8" max="8" width="14.00390625" style="0" customWidth="1"/>
    <col min="9" max="9" width="17.421875" style="0" customWidth="1"/>
    <col min="10" max="10" width="14.28125" style="0" customWidth="1"/>
    <col min="11" max="11" width="12.7109375" style="0" customWidth="1"/>
    <col min="12" max="12" width="7.140625" style="0" customWidth="1"/>
    <col min="13" max="13" width="17.28125" style="0" customWidth="1"/>
    <col min="14" max="14" width="12.7109375" style="0" customWidth="1"/>
    <col min="15" max="17" width="8.7109375" style="0" customWidth="1"/>
    <col min="18" max="18" width="12.57421875" style="0" customWidth="1"/>
  </cols>
  <sheetData>
    <row r="1" spans="1:6" ht="15.75">
      <c r="A1" s="35" t="s">
        <v>10</v>
      </c>
      <c r="B1" s="35"/>
      <c r="C1" s="35"/>
      <c r="D1" s="35"/>
      <c r="E1" s="35"/>
      <c r="F1" s="35"/>
    </row>
    <row r="2" spans="1:6" ht="15.75">
      <c r="A2" s="35" t="s">
        <v>11</v>
      </c>
      <c r="B2" s="35"/>
      <c r="C2" s="35"/>
      <c r="D2" s="35"/>
      <c r="E2" s="35"/>
      <c r="F2" s="35"/>
    </row>
    <row r="3" spans="1:6" ht="15.75">
      <c r="A3" s="35" t="s">
        <v>12</v>
      </c>
      <c r="B3" s="35"/>
      <c r="C3" s="35"/>
      <c r="D3" s="35"/>
      <c r="E3" s="35"/>
      <c r="F3" s="35"/>
    </row>
    <row r="4" spans="1:6" ht="15.75">
      <c r="A4" s="36" t="s">
        <v>13</v>
      </c>
      <c r="B4" s="35"/>
      <c r="C4" s="35"/>
      <c r="D4" s="35"/>
      <c r="E4" s="35"/>
      <c r="F4" s="35"/>
    </row>
    <row r="5" ht="12.75">
      <c r="A5" s="9"/>
    </row>
    <row r="6" spans="6:13" ht="12.75">
      <c r="F6" s="13" t="s">
        <v>17</v>
      </c>
      <c r="H6" s="13" t="s">
        <v>17</v>
      </c>
      <c r="I6" s="13" t="s">
        <v>17</v>
      </c>
      <c r="K6" s="37" t="s">
        <v>25</v>
      </c>
      <c r="L6" s="13"/>
      <c r="M6" s="13"/>
    </row>
    <row r="7" spans="1:13" ht="12.75">
      <c r="A7" s="28" t="s">
        <v>14</v>
      </c>
      <c r="B7" s="27"/>
      <c r="C7" s="27"/>
      <c r="D7" s="27"/>
      <c r="E7" s="13" t="s">
        <v>16</v>
      </c>
      <c r="F7" s="13" t="s">
        <v>18</v>
      </c>
      <c r="G7" s="13" t="s">
        <v>20</v>
      </c>
      <c r="H7" s="13" t="s">
        <v>21</v>
      </c>
      <c r="I7" s="13" t="s">
        <v>21</v>
      </c>
      <c r="J7" s="13" t="s">
        <v>23</v>
      </c>
      <c r="K7" s="37" t="s">
        <v>26</v>
      </c>
      <c r="L7" s="13"/>
      <c r="M7" s="13" t="s">
        <v>9</v>
      </c>
    </row>
    <row r="8" spans="1:18" ht="12.75">
      <c r="A8" s="29" t="s">
        <v>6</v>
      </c>
      <c r="B8" s="30" t="s">
        <v>41</v>
      </c>
      <c r="C8" s="31" t="s">
        <v>7</v>
      </c>
      <c r="D8" s="32" t="s">
        <v>8</v>
      </c>
      <c r="E8" s="33" t="s">
        <v>15</v>
      </c>
      <c r="F8" s="33" t="s">
        <v>19</v>
      </c>
      <c r="G8" s="33" t="s">
        <v>15</v>
      </c>
      <c r="H8" s="33" t="s">
        <v>19</v>
      </c>
      <c r="I8" s="33" t="s">
        <v>22</v>
      </c>
      <c r="J8" s="33" t="s">
        <v>24</v>
      </c>
      <c r="K8" s="38" t="s">
        <v>17</v>
      </c>
      <c r="L8" s="33" t="s">
        <v>34</v>
      </c>
      <c r="M8" s="33" t="s">
        <v>27</v>
      </c>
      <c r="N8" s="6"/>
      <c r="O8" s="1"/>
      <c r="P8" s="1"/>
      <c r="Q8" s="1"/>
      <c r="R8" s="4"/>
    </row>
    <row r="9" spans="1:18" ht="12.75">
      <c r="A9" s="14" t="s">
        <v>28</v>
      </c>
      <c r="B9" s="12"/>
      <c r="C9" s="11"/>
      <c r="D9" s="10"/>
      <c r="E9" s="6"/>
      <c r="F9" s="6"/>
      <c r="G9" s="6"/>
      <c r="H9" s="6"/>
      <c r="I9" s="6"/>
      <c r="J9" s="6"/>
      <c r="K9" s="39"/>
      <c r="L9" s="6"/>
      <c r="M9" s="6"/>
      <c r="N9" s="6"/>
      <c r="O9" s="1"/>
      <c r="P9" s="1"/>
      <c r="Q9" s="1"/>
      <c r="R9" s="4"/>
    </row>
    <row r="10" spans="1:18" ht="12.75">
      <c r="A10" s="1"/>
      <c r="B10" s="1" t="s">
        <v>122</v>
      </c>
      <c r="C10" s="1" t="s">
        <v>121</v>
      </c>
      <c r="D10" s="1" t="s">
        <v>43</v>
      </c>
      <c r="E10" s="2">
        <v>39611</v>
      </c>
      <c r="F10" s="5">
        <v>59500000</v>
      </c>
      <c r="G10" s="2">
        <v>39611</v>
      </c>
      <c r="H10" s="5">
        <v>59500000</v>
      </c>
      <c r="I10" s="5">
        <v>59500000</v>
      </c>
      <c r="J10" s="7">
        <v>0.95</v>
      </c>
      <c r="K10" s="40">
        <v>3410088</v>
      </c>
      <c r="L10" s="5"/>
      <c r="M10" s="5">
        <v>0</v>
      </c>
      <c r="N10" s="5"/>
      <c r="Q10" s="1"/>
      <c r="R10" s="3"/>
    </row>
    <row r="11" spans="1:18" ht="12.75">
      <c r="A11" s="1"/>
      <c r="B11" s="1" t="s">
        <v>128</v>
      </c>
      <c r="C11" s="1" t="s">
        <v>127</v>
      </c>
      <c r="D11" s="1" t="s">
        <v>46</v>
      </c>
      <c r="E11" s="15">
        <v>40414</v>
      </c>
      <c r="F11" s="16">
        <v>415937</v>
      </c>
      <c r="G11" s="15">
        <v>40414</v>
      </c>
      <c r="H11" s="16">
        <v>415937</v>
      </c>
      <c r="I11" s="16">
        <v>415937</v>
      </c>
      <c r="J11" s="17">
        <v>0.7857</v>
      </c>
      <c r="K11" s="41">
        <v>56181</v>
      </c>
      <c r="L11" s="16"/>
      <c r="M11" s="16">
        <v>0</v>
      </c>
      <c r="N11" s="5"/>
      <c r="Q11" s="1"/>
      <c r="R11" s="3"/>
    </row>
    <row r="12" spans="1:18" ht="12.75">
      <c r="A12" s="1"/>
      <c r="B12" s="6" t="s">
        <v>29</v>
      </c>
      <c r="C12" s="1"/>
      <c r="D12" s="1"/>
      <c r="E12" s="18"/>
      <c r="F12" s="19">
        <f>SUM(F10:F11)</f>
        <v>59915937</v>
      </c>
      <c r="G12" s="18"/>
      <c r="H12" s="19">
        <f>SUM(H10:H11)</f>
        <v>59915937</v>
      </c>
      <c r="I12" s="19">
        <f>SUM(I10:I11)</f>
        <v>59915937</v>
      </c>
      <c r="J12" s="20"/>
      <c r="K12" s="42">
        <f>SUM(K10:K11)</f>
        <v>3466269</v>
      </c>
      <c r="L12" s="19"/>
      <c r="M12" s="19"/>
      <c r="N12" s="5"/>
      <c r="Q12" s="1"/>
      <c r="R12" s="3"/>
    </row>
    <row r="13" spans="1:18" ht="12.75">
      <c r="A13" s="1"/>
      <c r="B13" s="4"/>
      <c r="C13" s="1"/>
      <c r="D13" s="1"/>
      <c r="E13" s="21"/>
      <c r="F13" s="22"/>
      <c r="G13" s="21"/>
      <c r="H13" s="22"/>
      <c r="I13" s="22"/>
      <c r="J13" s="23"/>
      <c r="K13" s="43"/>
      <c r="L13" s="22"/>
      <c r="M13" s="22"/>
      <c r="N13" s="5"/>
      <c r="Q13" s="1"/>
      <c r="R13" s="3"/>
    </row>
    <row r="14" spans="1:18" ht="12.75">
      <c r="A14" s="10" t="s">
        <v>30</v>
      </c>
      <c r="B14" s="1"/>
      <c r="C14" s="1"/>
      <c r="D14" s="1"/>
      <c r="E14" s="2"/>
      <c r="F14" s="5"/>
      <c r="G14" s="2"/>
      <c r="H14" s="5"/>
      <c r="I14" s="5"/>
      <c r="J14" s="7"/>
      <c r="K14" s="40"/>
      <c r="L14" s="5"/>
      <c r="N14" s="5"/>
      <c r="Q14" s="1"/>
      <c r="R14" s="3"/>
    </row>
    <row r="15" spans="1:18" ht="12.75">
      <c r="A15" s="1"/>
      <c r="B15" s="1" t="s">
        <v>57</v>
      </c>
      <c r="C15" s="1" t="s">
        <v>56</v>
      </c>
      <c r="D15" s="1" t="s">
        <v>54</v>
      </c>
      <c r="E15" s="2">
        <v>35954</v>
      </c>
      <c r="F15" s="5">
        <v>22900000</v>
      </c>
      <c r="G15" s="2">
        <v>37437</v>
      </c>
      <c r="H15" s="5">
        <v>51500300</v>
      </c>
      <c r="I15" s="5">
        <v>55680300</v>
      </c>
      <c r="J15" s="7">
        <v>0.7857</v>
      </c>
      <c r="K15" s="40">
        <v>336517</v>
      </c>
      <c r="L15" s="5"/>
      <c r="M15" s="5">
        <v>36338296</v>
      </c>
      <c r="N15" s="5"/>
      <c r="O15" s="2"/>
      <c r="P15" s="3"/>
      <c r="Q15" s="1"/>
      <c r="R15" s="3"/>
    </row>
    <row r="16" spans="1:18" ht="12.75">
      <c r="A16" s="1"/>
      <c r="B16" s="1" t="s">
        <v>61</v>
      </c>
      <c r="C16" s="1" t="s">
        <v>60</v>
      </c>
      <c r="D16" s="1" t="s">
        <v>43</v>
      </c>
      <c r="E16" s="2">
        <v>36339</v>
      </c>
      <c r="F16" s="5">
        <v>34000000</v>
      </c>
      <c r="G16" s="2">
        <v>38875</v>
      </c>
      <c r="H16" s="5">
        <v>36000000</v>
      </c>
      <c r="I16" s="5">
        <v>36000000</v>
      </c>
      <c r="J16" s="7">
        <v>0.95</v>
      </c>
      <c r="K16" s="40">
        <v>1053510</v>
      </c>
      <c r="L16" s="5"/>
      <c r="M16" s="5">
        <v>25750401</v>
      </c>
      <c r="N16" s="5"/>
      <c r="O16" s="2"/>
      <c r="P16" s="3"/>
      <c r="Q16" s="1"/>
      <c r="R16" s="3"/>
    </row>
    <row r="17" spans="1:18" ht="12.75">
      <c r="A17" s="1"/>
      <c r="B17" s="1" t="s">
        <v>65</v>
      </c>
      <c r="C17" s="1" t="s">
        <v>64</v>
      </c>
      <c r="D17" s="1" t="s">
        <v>54</v>
      </c>
      <c r="E17" s="2">
        <v>36339</v>
      </c>
      <c r="F17" s="5">
        <v>21500000</v>
      </c>
      <c r="G17" s="2">
        <v>38533</v>
      </c>
      <c r="H17" s="5">
        <v>38300000</v>
      </c>
      <c r="I17" s="5">
        <v>39028748</v>
      </c>
      <c r="J17" s="7">
        <v>0.7893</v>
      </c>
      <c r="K17" s="40">
        <v>1388885</v>
      </c>
      <c r="L17" s="5"/>
      <c r="M17" s="5">
        <v>23252638</v>
      </c>
      <c r="N17" s="5"/>
      <c r="O17" s="2"/>
      <c r="P17" s="3"/>
      <c r="Q17" s="1"/>
      <c r="R17" s="3"/>
    </row>
    <row r="18" spans="1:18" ht="12.75">
      <c r="A18" s="1"/>
      <c r="B18" s="1" t="s">
        <v>72</v>
      </c>
      <c r="C18" s="1" t="s">
        <v>70</v>
      </c>
      <c r="D18" s="1" t="s">
        <v>71</v>
      </c>
      <c r="E18" s="2">
        <v>36662</v>
      </c>
      <c r="F18" s="5">
        <v>20100000</v>
      </c>
      <c r="G18" s="2">
        <v>37437</v>
      </c>
      <c r="H18" s="5">
        <v>37200000</v>
      </c>
      <c r="I18" s="5">
        <v>30975914</v>
      </c>
      <c r="J18" s="7">
        <v>0.7893</v>
      </c>
      <c r="K18" s="40">
        <v>4885113</v>
      </c>
      <c r="L18" s="5"/>
      <c r="M18" s="5">
        <v>19329963</v>
      </c>
      <c r="N18" s="5"/>
      <c r="O18" s="2"/>
      <c r="P18" s="3"/>
      <c r="Q18" s="1"/>
      <c r="R18" s="3"/>
    </row>
    <row r="19" spans="1:18" ht="12.75">
      <c r="A19" s="1"/>
      <c r="B19" s="1" t="s">
        <v>80</v>
      </c>
      <c r="C19" s="1" t="s">
        <v>79</v>
      </c>
      <c r="D19" s="1" t="s">
        <v>71</v>
      </c>
      <c r="E19" s="2">
        <v>37072</v>
      </c>
      <c r="F19" s="5">
        <v>29000000</v>
      </c>
      <c r="G19" s="2">
        <v>37072</v>
      </c>
      <c r="H19" s="5">
        <v>29000000</v>
      </c>
      <c r="I19" s="5">
        <v>32000000</v>
      </c>
      <c r="J19" s="7">
        <v>0.7929</v>
      </c>
      <c r="K19" s="40">
        <v>2296567</v>
      </c>
      <c r="L19" s="5"/>
      <c r="M19" s="5">
        <v>21477172</v>
      </c>
      <c r="N19" s="5"/>
      <c r="O19" s="2"/>
      <c r="P19" s="3"/>
      <c r="Q19" s="1"/>
      <c r="R19" s="3"/>
    </row>
    <row r="20" spans="1:18" ht="12.75">
      <c r="A20" s="1"/>
      <c r="B20" s="1" t="s">
        <v>85</v>
      </c>
      <c r="C20" s="1" t="s">
        <v>83</v>
      </c>
      <c r="D20" s="1" t="s">
        <v>84</v>
      </c>
      <c r="E20" s="2">
        <v>37437</v>
      </c>
      <c r="F20" s="5">
        <v>7976391</v>
      </c>
      <c r="G20" s="2">
        <v>39263</v>
      </c>
      <c r="H20" s="5">
        <v>12950000</v>
      </c>
      <c r="I20" s="5">
        <v>14295000</v>
      </c>
      <c r="J20" s="7">
        <v>0.7964</v>
      </c>
      <c r="K20" s="40">
        <v>1545690</v>
      </c>
      <c r="L20" s="5"/>
      <c r="M20" s="5">
        <v>9063697</v>
      </c>
      <c r="N20" s="5"/>
      <c r="O20" s="2"/>
      <c r="P20" s="3"/>
      <c r="Q20" s="1"/>
      <c r="R20" s="3"/>
    </row>
    <row r="21" spans="1:18" ht="12.75">
      <c r="A21" s="1"/>
      <c r="B21" s="1" t="s">
        <v>87</v>
      </c>
      <c r="C21" s="1" t="s">
        <v>86</v>
      </c>
      <c r="D21" s="1" t="s">
        <v>43</v>
      </c>
      <c r="E21" s="2">
        <v>37437</v>
      </c>
      <c r="F21" s="5">
        <v>41700000</v>
      </c>
      <c r="G21" s="2">
        <v>39263</v>
      </c>
      <c r="H21" s="5">
        <v>66000000</v>
      </c>
      <c r="I21" s="5">
        <v>66000000</v>
      </c>
      <c r="J21" s="7">
        <v>1</v>
      </c>
      <c r="K21" s="40">
        <v>980163</v>
      </c>
      <c r="L21" s="5"/>
      <c r="M21" s="5">
        <v>59445495</v>
      </c>
      <c r="N21" s="5"/>
      <c r="O21" s="2"/>
      <c r="P21" s="3"/>
      <c r="Q21" s="1"/>
      <c r="R21" s="3"/>
    </row>
    <row r="22" spans="1:18" ht="12.75">
      <c r="A22" s="1"/>
      <c r="B22" s="1" t="s">
        <v>90</v>
      </c>
      <c r="C22" s="1" t="s">
        <v>88</v>
      </c>
      <c r="D22" s="1" t="s">
        <v>89</v>
      </c>
      <c r="E22" s="2">
        <v>37437</v>
      </c>
      <c r="F22" s="5">
        <v>20400000</v>
      </c>
      <c r="G22" s="2">
        <v>39611</v>
      </c>
      <c r="H22" s="5">
        <v>35500000</v>
      </c>
      <c r="I22" s="5">
        <v>36500000</v>
      </c>
      <c r="J22" s="7">
        <v>0.7964</v>
      </c>
      <c r="K22" s="40">
        <v>1931022</v>
      </c>
      <c r="L22" s="5"/>
      <c r="M22" s="5">
        <v>21843087</v>
      </c>
      <c r="N22" s="5"/>
      <c r="O22" s="2"/>
      <c r="P22" s="3"/>
      <c r="Q22" s="1"/>
      <c r="R22" s="3"/>
    </row>
    <row r="23" spans="1:18" ht="12.75">
      <c r="A23" s="1"/>
      <c r="B23" s="1" t="s">
        <v>93</v>
      </c>
      <c r="C23" s="1" t="s">
        <v>91</v>
      </c>
      <c r="D23" s="1" t="s">
        <v>92</v>
      </c>
      <c r="E23" s="2">
        <v>37437</v>
      </c>
      <c r="F23" s="5">
        <v>36570369</v>
      </c>
      <c r="G23" s="2">
        <v>38875</v>
      </c>
      <c r="H23" s="5">
        <v>44000000</v>
      </c>
      <c r="I23" s="5">
        <v>44000000</v>
      </c>
      <c r="J23" s="7">
        <v>0.7964</v>
      </c>
      <c r="K23" s="40">
        <v>2137581</v>
      </c>
      <c r="L23" s="34" t="s">
        <v>35</v>
      </c>
      <c r="M23" s="5">
        <v>14424548</v>
      </c>
      <c r="N23" s="5"/>
      <c r="O23" s="2"/>
      <c r="P23" s="3"/>
      <c r="Q23" s="1"/>
      <c r="R23" s="3"/>
    </row>
    <row r="24" spans="1:18" ht="12.75">
      <c r="A24" s="1"/>
      <c r="B24" s="1" t="s">
        <v>97</v>
      </c>
      <c r="C24" s="1" t="s">
        <v>96</v>
      </c>
      <c r="D24" s="1" t="s">
        <v>92</v>
      </c>
      <c r="E24" s="2">
        <v>37437</v>
      </c>
      <c r="F24" s="5">
        <v>23689987</v>
      </c>
      <c r="G24" s="2">
        <v>38875</v>
      </c>
      <c r="H24" s="5">
        <v>40000000</v>
      </c>
      <c r="I24" s="5">
        <v>40000000</v>
      </c>
      <c r="J24" s="7">
        <v>0.7964</v>
      </c>
      <c r="K24" s="40">
        <v>3914773</v>
      </c>
      <c r="L24" s="5"/>
      <c r="M24" s="5">
        <v>26431972</v>
      </c>
      <c r="N24" s="5"/>
      <c r="O24" s="2"/>
      <c r="P24" s="3"/>
      <c r="Q24" s="1"/>
      <c r="R24" s="3"/>
    </row>
    <row r="25" spans="1:18" ht="12.75">
      <c r="A25" s="1"/>
      <c r="B25" s="1" t="s">
        <v>100</v>
      </c>
      <c r="C25" s="1" t="s">
        <v>98</v>
      </c>
      <c r="D25" s="1" t="s">
        <v>99</v>
      </c>
      <c r="E25" s="2">
        <v>37437</v>
      </c>
      <c r="F25" s="5">
        <v>7860000</v>
      </c>
      <c r="G25" s="2">
        <v>37437</v>
      </c>
      <c r="H25" s="5">
        <v>7860000</v>
      </c>
      <c r="I25" s="5">
        <v>7479706</v>
      </c>
      <c r="J25" s="7">
        <v>0.7964</v>
      </c>
      <c r="K25" s="40">
        <v>879592</v>
      </c>
      <c r="L25" s="5"/>
      <c r="M25" s="5">
        <v>5205579</v>
      </c>
      <c r="N25" s="5"/>
      <c r="O25" s="2"/>
      <c r="P25" s="3"/>
      <c r="Q25" s="1"/>
      <c r="R25" s="3"/>
    </row>
    <row r="26" spans="1:18" ht="12.75">
      <c r="A26" s="1"/>
      <c r="B26" s="1" t="s">
        <v>52</v>
      </c>
      <c r="C26" s="1" t="s">
        <v>104</v>
      </c>
      <c r="D26" s="1" t="s">
        <v>105</v>
      </c>
      <c r="E26" s="2">
        <v>37802</v>
      </c>
      <c r="F26" s="5">
        <v>15269961</v>
      </c>
      <c r="G26" s="2">
        <v>38875</v>
      </c>
      <c r="H26" s="5">
        <v>35000000</v>
      </c>
      <c r="I26" s="5">
        <v>38500000</v>
      </c>
      <c r="J26" s="7">
        <v>0.7964</v>
      </c>
      <c r="K26" s="40">
        <v>604123</v>
      </c>
      <c r="L26" s="5"/>
      <c r="M26" s="5">
        <v>28645728</v>
      </c>
      <c r="N26" s="5"/>
      <c r="O26" s="2"/>
      <c r="P26" s="3"/>
      <c r="Q26" s="1"/>
      <c r="R26" s="3"/>
    </row>
    <row r="27" spans="1:18" ht="12.75">
      <c r="A27" s="1"/>
      <c r="B27" s="1" t="s">
        <v>108</v>
      </c>
      <c r="C27" s="1" t="s">
        <v>106</v>
      </c>
      <c r="D27" s="1" t="s">
        <v>107</v>
      </c>
      <c r="E27" s="2">
        <v>37802</v>
      </c>
      <c r="F27" s="5">
        <v>23793602</v>
      </c>
      <c r="G27" s="2">
        <v>40091</v>
      </c>
      <c r="H27" s="5">
        <v>47500000</v>
      </c>
      <c r="I27" s="5">
        <v>47500000</v>
      </c>
      <c r="J27" s="7">
        <v>1</v>
      </c>
      <c r="K27" s="40">
        <v>1951843</v>
      </c>
      <c r="L27" s="5"/>
      <c r="M27" s="5">
        <v>43270749</v>
      </c>
      <c r="N27" s="5"/>
      <c r="O27" s="2"/>
      <c r="P27" s="3"/>
      <c r="Q27" s="1"/>
      <c r="R27" s="3"/>
    </row>
    <row r="28" spans="1:18" ht="12.75">
      <c r="A28" s="1"/>
      <c r="B28" s="1" t="s">
        <v>110</v>
      </c>
      <c r="C28" s="1" t="s">
        <v>109</v>
      </c>
      <c r="D28" s="1" t="s">
        <v>43</v>
      </c>
      <c r="E28" s="2">
        <v>38533</v>
      </c>
      <c r="F28" s="5">
        <v>34204450</v>
      </c>
      <c r="G28" s="2">
        <v>40091</v>
      </c>
      <c r="H28" s="5">
        <v>42700000</v>
      </c>
      <c r="I28" s="5">
        <v>42700000</v>
      </c>
      <c r="J28" s="7">
        <v>0.95</v>
      </c>
      <c r="K28" s="40">
        <v>2574603</v>
      </c>
      <c r="L28" s="5"/>
      <c r="M28" s="5">
        <v>36149022</v>
      </c>
      <c r="N28" s="5"/>
      <c r="O28" s="2"/>
      <c r="P28" s="3"/>
      <c r="Q28" s="1"/>
      <c r="R28" s="3"/>
    </row>
    <row r="29" spans="1:18" ht="12.75">
      <c r="A29" s="1"/>
      <c r="B29" s="1" t="s">
        <v>112</v>
      </c>
      <c r="C29" s="1" t="s">
        <v>111</v>
      </c>
      <c r="D29" s="1" t="s">
        <v>105</v>
      </c>
      <c r="E29" s="2">
        <v>38533</v>
      </c>
      <c r="F29" s="5">
        <v>37840000</v>
      </c>
      <c r="G29" s="2">
        <v>39611</v>
      </c>
      <c r="H29" s="5">
        <v>42000000</v>
      </c>
      <c r="I29" s="5">
        <v>41701372</v>
      </c>
      <c r="J29" s="7">
        <v>0.8</v>
      </c>
      <c r="K29" s="40">
        <v>2517098</v>
      </c>
      <c r="L29" s="5"/>
      <c r="M29" s="5">
        <v>29785230</v>
      </c>
      <c r="N29" s="5"/>
      <c r="O29" s="2"/>
      <c r="P29" s="3"/>
      <c r="Q29" s="1"/>
      <c r="R29" s="3"/>
    </row>
    <row r="30" spans="1:18" ht="12.75">
      <c r="A30" s="1"/>
      <c r="B30" s="1" t="s">
        <v>114</v>
      </c>
      <c r="C30" s="1" t="s">
        <v>113</v>
      </c>
      <c r="D30" s="1" t="s">
        <v>105</v>
      </c>
      <c r="E30" s="2">
        <v>38533</v>
      </c>
      <c r="F30" s="5">
        <v>28179886</v>
      </c>
      <c r="G30" s="2">
        <v>38875</v>
      </c>
      <c r="H30" s="5">
        <v>37000000</v>
      </c>
      <c r="I30" s="5">
        <v>38000000</v>
      </c>
      <c r="J30" s="7">
        <v>0.8</v>
      </c>
      <c r="K30" s="40">
        <v>1582175</v>
      </c>
      <c r="L30" s="5"/>
      <c r="M30" s="5">
        <v>27662180</v>
      </c>
      <c r="N30" s="5"/>
      <c r="O30" s="2"/>
      <c r="P30" s="3"/>
      <c r="Q30" s="1"/>
      <c r="R30" s="3"/>
    </row>
    <row r="31" spans="1:18" ht="12.75">
      <c r="A31" s="1"/>
      <c r="B31" s="1" t="s">
        <v>116</v>
      </c>
      <c r="C31" s="1" t="s">
        <v>115</v>
      </c>
      <c r="D31" s="1" t="s">
        <v>105</v>
      </c>
      <c r="E31" s="2">
        <v>38875</v>
      </c>
      <c r="F31" s="5">
        <v>40262056</v>
      </c>
      <c r="G31" s="2">
        <v>38875</v>
      </c>
      <c r="H31" s="5">
        <v>40262056</v>
      </c>
      <c r="I31" s="5">
        <v>40262056</v>
      </c>
      <c r="J31" s="7">
        <v>0.7821</v>
      </c>
      <c r="K31" s="40">
        <v>4381966</v>
      </c>
      <c r="L31" s="5"/>
      <c r="M31" s="5">
        <v>6717393</v>
      </c>
      <c r="N31" s="5"/>
      <c r="O31" s="2"/>
      <c r="P31" s="3"/>
      <c r="Q31" s="1"/>
      <c r="R31" s="3"/>
    </row>
    <row r="32" spans="1:18" ht="12.75">
      <c r="A32" s="1"/>
      <c r="B32" s="1" t="s">
        <v>118</v>
      </c>
      <c r="C32" s="1" t="s">
        <v>117</v>
      </c>
      <c r="D32" s="1" t="s">
        <v>43</v>
      </c>
      <c r="E32" s="2">
        <v>38875</v>
      </c>
      <c r="F32" s="5">
        <v>30400000</v>
      </c>
      <c r="G32" s="2">
        <v>40091</v>
      </c>
      <c r="H32" s="5">
        <v>45500000</v>
      </c>
      <c r="I32" s="5">
        <v>45500000</v>
      </c>
      <c r="J32" s="7">
        <v>0.95</v>
      </c>
      <c r="K32" s="40">
        <v>3953701</v>
      </c>
      <c r="L32" s="5"/>
      <c r="M32" s="5">
        <v>28317553</v>
      </c>
      <c r="N32" s="5"/>
      <c r="O32" s="2"/>
      <c r="P32" s="3"/>
      <c r="Q32" s="1"/>
      <c r="R32" s="3"/>
    </row>
    <row r="33" spans="1:18" ht="12.75">
      <c r="A33" s="1"/>
      <c r="B33" s="1" t="s">
        <v>120</v>
      </c>
      <c r="C33" s="1" t="s">
        <v>119</v>
      </c>
      <c r="D33" s="1" t="s">
        <v>105</v>
      </c>
      <c r="E33" s="2">
        <v>39263</v>
      </c>
      <c r="F33" s="5">
        <v>40000000</v>
      </c>
      <c r="G33" s="2">
        <v>39263</v>
      </c>
      <c r="H33" s="5">
        <v>40000000</v>
      </c>
      <c r="I33" s="5">
        <v>40000000</v>
      </c>
      <c r="J33" s="7">
        <v>0.7857</v>
      </c>
      <c r="K33" s="40">
        <v>3284582</v>
      </c>
      <c r="L33" s="5"/>
      <c r="M33" s="5">
        <v>3775226</v>
      </c>
      <c r="N33" s="5"/>
      <c r="O33" s="2"/>
      <c r="P33" s="3"/>
      <c r="Q33" s="1"/>
      <c r="R33" s="3"/>
    </row>
    <row r="34" spans="1:18" ht="12.75">
      <c r="A34" s="1"/>
      <c r="B34" s="6" t="s">
        <v>29</v>
      </c>
      <c r="C34" s="1"/>
      <c r="D34" s="1"/>
      <c r="E34" s="18"/>
      <c r="F34" s="19">
        <f>SUM(F15:F33)</f>
        <v>515646702</v>
      </c>
      <c r="G34" s="18"/>
      <c r="H34" s="19">
        <f>SUM(H15:H33)</f>
        <v>728272356</v>
      </c>
      <c r="I34" s="19">
        <f>SUM(I15:I33)</f>
        <v>736123096</v>
      </c>
      <c r="J34" s="20"/>
      <c r="K34" s="42">
        <f>SUM(K15:K33)</f>
        <v>42199504</v>
      </c>
      <c r="L34" s="19"/>
      <c r="M34" s="19">
        <f>SUM(M15:M33)</f>
        <v>466885929</v>
      </c>
      <c r="N34" s="5"/>
      <c r="O34" s="2"/>
      <c r="P34" s="3"/>
      <c r="Q34" s="1"/>
      <c r="R34" s="3"/>
    </row>
    <row r="35" spans="1:18" ht="12.75">
      <c r="A35" s="1"/>
      <c r="B35" s="1"/>
      <c r="C35" s="1"/>
      <c r="D35" s="1"/>
      <c r="E35" s="2"/>
      <c r="F35" s="5"/>
      <c r="G35" s="2"/>
      <c r="H35" s="5"/>
      <c r="I35" s="5"/>
      <c r="J35" s="7"/>
      <c r="K35" s="40"/>
      <c r="L35" s="5"/>
      <c r="M35" s="5"/>
      <c r="N35" s="5"/>
      <c r="O35" s="2"/>
      <c r="P35" s="3"/>
      <c r="Q35" s="1"/>
      <c r="R35" s="3"/>
    </row>
    <row r="36" spans="1:18" ht="12.75">
      <c r="A36" s="10" t="s">
        <v>31</v>
      </c>
      <c r="B36" s="1"/>
      <c r="C36" s="1"/>
      <c r="D36" s="1"/>
      <c r="E36" s="2"/>
      <c r="F36" s="5"/>
      <c r="G36" s="2"/>
      <c r="H36" s="5"/>
      <c r="I36" s="5"/>
      <c r="J36" s="7"/>
      <c r="K36" s="40"/>
      <c r="L36" s="5"/>
      <c r="N36" s="5"/>
      <c r="O36" s="2"/>
      <c r="P36" s="3"/>
      <c r="Q36" s="1"/>
      <c r="R36" s="3"/>
    </row>
    <row r="37" spans="1:18" ht="12.75">
      <c r="A37" s="1"/>
      <c r="B37" s="1" t="s">
        <v>69</v>
      </c>
      <c r="C37" s="1" t="s">
        <v>68</v>
      </c>
      <c r="D37" s="1" t="s">
        <v>43</v>
      </c>
      <c r="E37" s="2">
        <v>36339</v>
      </c>
      <c r="F37" s="5">
        <v>15400000</v>
      </c>
      <c r="G37" s="2">
        <v>39263</v>
      </c>
      <c r="H37" s="5">
        <v>40000000</v>
      </c>
      <c r="I37" s="5">
        <v>39993933</v>
      </c>
      <c r="J37" s="7">
        <v>1</v>
      </c>
      <c r="K37" s="40">
        <v>1765693</v>
      </c>
      <c r="L37" s="5"/>
      <c r="M37" s="5">
        <v>36316828</v>
      </c>
      <c r="N37" s="5"/>
      <c r="O37" s="2"/>
      <c r="P37" s="3"/>
      <c r="Q37" s="1"/>
      <c r="R37" s="3"/>
    </row>
    <row r="38" spans="1:18" ht="12.75">
      <c r="A38" s="1"/>
      <c r="B38" s="1" t="s">
        <v>82</v>
      </c>
      <c r="C38" s="1" t="s">
        <v>81</v>
      </c>
      <c r="D38" s="1" t="s">
        <v>77</v>
      </c>
      <c r="E38" s="2">
        <v>37437</v>
      </c>
      <c r="F38" s="5">
        <v>27165482</v>
      </c>
      <c r="G38" s="2">
        <v>38875</v>
      </c>
      <c r="H38" s="5">
        <v>43000000</v>
      </c>
      <c r="I38" s="5">
        <v>42831908</v>
      </c>
      <c r="J38" s="7">
        <v>0.95</v>
      </c>
      <c r="K38" s="40">
        <v>2471470</v>
      </c>
      <c r="L38" s="5"/>
      <c r="M38" s="5">
        <v>36794464</v>
      </c>
      <c r="N38" s="5"/>
      <c r="O38" s="2"/>
      <c r="P38" s="3"/>
      <c r="Q38" s="1"/>
      <c r="R38" s="3"/>
    </row>
    <row r="39" spans="1:18" ht="12.75">
      <c r="A39" s="1"/>
      <c r="B39" s="6" t="s">
        <v>29</v>
      </c>
      <c r="C39" s="1"/>
      <c r="D39" s="1"/>
      <c r="E39" s="18"/>
      <c r="F39" s="19">
        <f>SUM(F37:F38)</f>
        <v>42565482</v>
      </c>
      <c r="G39" s="18"/>
      <c r="H39" s="19">
        <f>SUM(H37:H38)</f>
        <v>83000000</v>
      </c>
      <c r="I39" s="19">
        <f>SUM(I37:I38)</f>
        <v>82825841</v>
      </c>
      <c r="J39" s="20"/>
      <c r="K39" s="42">
        <f>SUM(K37:K38)</f>
        <v>4237163</v>
      </c>
      <c r="L39" s="19"/>
      <c r="M39" s="19">
        <f>SUM(M37:M38)</f>
        <v>73111292</v>
      </c>
      <c r="N39" s="5"/>
      <c r="O39" s="2"/>
      <c r="P39" s="3"/>
      <c r="Q39" s="1"/>
      <c r="R39" s="3"/>
    </row>
    <row r="40" spans="1:18" ht="12.75">
      <c r="A40" s="1"/>
      <c r="B40" s="1"/>
      <c r="C40" s="1"/>
      <c r="D40" s="1"/>
      <c r="E40" s="2"/>
      <c r="F40" s="5"/>
      <c r="G40" s="2"/>
      <c r="H40" s="5"/>
      <c r="I40" s="5"/>
      <c r="J40" s="7"/>
      <c r="K40" s="40"/>
      <c r="L40" s="5"/>
      <c r="M40" s="5"/>
      <c r="N40" s="5"/>
      <c r="O40" s="2"/>
      <c r="P40" s="3"/>
      <c r="Q40" s="1"/>
      <c r="R40" s="3"/>
    </row>
    <row r="41" spans="1:18" ht="12.75">
      <c r="A41" s="10" t="s">
        <v>32</v>
      </c>
      <c r="B41" s="1"/>
      <c r="C41" s="1"/>
      <c r="D41" s="1"/>
      <c r="E41" s="2"/>
      <c r="F41" s="5"/>
      <c r="G41" s="2"/>
      <c r="H41" s="5"/>
      <c r="I41" s="5"/>
      <c r="J41" s="7"/>
      <c r="K41" s="40"/>
      <c r="L41" s="5"/>
      <c r="N41" s="5"/>
      <c r="O41" s="2"/>
      <c r="P41" s="3"/>
      <c r="Q41" s="1"/>
      <c r="R41" s="3"/>
    </row>
    <row r="42" spans="1:18" ht="12.75">
      <c r="A42" s="1"/>
      <c r="B42" s="1" t="s">
        <v>2</v>
      </c>
      <c r="C42" s="1" t="s">
        <v>1</v>
      </c>
      <c r="D42" s="1" t="s">
        <v>71</v>
      </c>
      <c r="E42" s="2">
        <v>35954</v>
      </c>
      <c r="F42" s="5">
        <v>27000000</v>
      </c>
      <c r="G42" s="2">
        <v>37437</v>
      </c>
      <c r="H42" s="5">
        <v>54500000</v>
      </c>
      <c r="I42" s="5">
        <v>55240851</v>
      </c>
      <c r="J42" s="7">
        <v>0.7857</v>
      </c>
      <c r="K42" s="40">
        <v>9380119</v>
      </c>
      <c r="L42" s="5"/>
      <c r="M42" s="5">
        <v>30563201</v>
      </c>
      <c r="N42" s="5"/>
      <c r="O42" s="2"/>
      <c r="P42" s="3"/>
      <c r="Q42" s="1"/>
      <c r="R42" s="3"/>
    </row>
    <row r="43" spans="1:18" ht="12.75">
      <c r="A43" s="1"/>
      <c r="B43" s="1" t="s">
        <v>95</v>
      </c>
      <c r="C43" s="1" t="s">
        <v>94</v>
      </c>
      <c r="D43" s="1" t="s">
        <v>54</v>
      </c>
      <c r="E43" s="2">
        <v>37437</v>
      </c>
      <c r="F43" s="5">
        <v>25106252</v>
      </c>
      <c r="G43" s="2">
        <v>38533</v>
      </c>
      <c r="H43" s="5">
        <v>35000000</v>
      </c>
      <c r="I43" s="5">
        <v>37001954</v>
      </c>
      <c r="J43" s="7">
        <v>0.7964</v>
      </c>
      <c r="K43" s="40">
        <v>1756428</v>
      </c>
      <c r="L43" s="5"/>
      <c r="M43" s="5">
        <v>26381496</v>
      </c>
      <c r="N43" s="5"/>
      <c r="O43" s="2"/>
      <c r="P43" s="3"/>
      <c r="Q43" s="1"/>
      <c r="R43" s="3"/>
    </row>
    <row r="44" spans="1:18" ht="12.75">
      <c r="A44" s="1"/>
      <c r="B44" s="6" t="s">
        <v>29</v>
      </c>
      <c r="C44" s="1"/>
      <c r="D44" s="1"/>
      <c r="E44" s="18"/>
      <c r="F44" s="19">
        <f>SUM(F42:F43)</f>
        <v>52106252</v>
      </c>
      <c r="G44" s="18"/>
      <c r="H44" s="19">
        <f>SUM(H42:H43)</f>
        <v>89500000</v>
      </c>
      <c r="I44" s="19">
        <f>SUM(I42:I43)</f>
        <v>92242805</v>
      </c>
      <c r="J44" s="20"/>
      <c r="K44" s="42">
        <f>SUM(K42:K43)</f>
        <v>11136547</v>
      </c>
      <c r="L44" s="19"/>
      <c r="M44" s="19">
        <f>SUM(M42:M43)</f>
        <v>56944697</v>
      </c>
      <c r="N44" s="5"/>
      <c r="O44" s="2"/>
      <c r="P44" s="3"/>
      <c r="Q44" s="1"/>
      <c r="R44" s="3"/>
    </row>
    <row r="45" spans="1:18" ht="12.75">
      <c r="A45" s="1"/>
      <c r="B45" s="1"/>
      <c r="C45" s="1"/>
      <c r="D45" s="1"/>
      <c r="E45" s="2"/>
      <c r="F45" s="5"/>
      <c r="G45" s="2"/>
      <c r="H45" s="5"/>
      <c r="I45" s="5"/>
      <c r="J45" s="7"/>
      <c r="K45" s="40"/>
      <c r="L45" s="5"/>
      <c r="M45" s="5"/>
      <c r="N45" s="5"/>
      <c r="O45" s="2"/>
      <c r="P45" s="3"/>
      <c r="Q45" s="1"/>
      <c r="R45" s="3"/>
    </row>
    <row r="46" spans="1:18" ht="12.75">
      <c r="A46" s="10" t="s">
        <v>37</v>
      </c>
      <c r="B46" s="1"/>
      <c r="C46" s="1"/>
      <c r="D46" s="1"/>
      <c r="E46" s="2"/>
      <c r="F46" s="5"/>
      <c r="G46" s="2"/>
      <c r="H46" s="5"/>
      <c r="I46" s="5"/>
      <c r="J46" s="7"/>
      <c r="K46" s="40"/>
      <c r="L46" s="5"/>
      <c r="N46" s="5"/>
      <c r="O46" s="2"/>
      <c r="P46" s="3"/>
      <c r="Q46" s="1"/>
      <c r="R46" s="3"/>
    </row>
    <row r="47" spans="1:18" ht="12.75">
      <c r="A47" s="1"/>
      <c r="B47" s="1" t="s">
        <v>44</v>
      </c>
      <c r="C47" s="1" t="s">
        <v>42</v>
      </c>
      <c r="D47" s="1" t="s">
        <v>43</v>
      </c>
      <c r="E47" s="2">
        <v>35228</v>
      </c>
      <c r="F47" s="5">
        <v>12000000</v>
      </c>
      <c r="G47" s="2">
        <v>38533</v>
      </c>
      <c r="H47" s="5">
        <v>29200000</v>
      </c>
      <c r="I47" s="5">
        <v>29224042</v>
      </c>
      <c r="J47" s="7">
        <v>1</v>
      </c>
      <c r="K47" s="40">
        <v>1746736</v>
      </c>
      <c r="L47" s="5"/>
      <c r="M47" s="5">
        <v>27377331</v>
      </c>
      <c r="N47" s="5"/>
      <c r="O47" s="2"/>
      <c r="P47" s="3"/>
      <c r="Q47" s="1"/>
      <c r="R47" s="3"/>
    </row>
    <row r="48" spans="1:18" ht="12.75">
      <c r="A48" s="1"/>
      <c r="B48" s="1" t="s">
        <v>47</v>
      </c>
      <c r="C48" s="1" t="s">
        <v>45</v>
      </c>
      <c r="D48" s="1" t="s">
        <v>46</v>
      </c>
      <c r="E48" s="2">
        <v>35607</v>
      </c>
      <c r="F48" s="5">
        <v>570000</v>
      </c>
      <c r="G48" s="2">
        <v>35607</v>
      </c>
      <c r="H48" s="5">
        <v>570000</v>
      </c>
      <c r="I48" s="5">
        <v>519928</v>
      </c>
      <c r="J48" s="7">
        <v>0.7857</v>
      </c>
      <c r="K48" s="40">
        <v>2940</v>
      </c>
      <c r="L48" s="5"/>
      <c r="M48" s="5">
        <v>385887</v>
      </c>
      <c r="N48" s="5"/>
      <c r="O48" s="2"/>
      <c r="P48" s="3"/>
      <c r="Q48" s="1"/>
      <c r="R48" s="3"/>
    </row>
    <row r="49" spans="1:18" ht="12.75">
      <c r="A49" s="1"/>
      <c r="B49" s="1" t="s">
        <v>130</v>
      </c>
      <c r="C49" s="1" t="s">
        <v>129</v>
      </c>
      <c r="D49" s="1" t="s">
        <v>46</v>
      </c>
      <c r="E49" s="2">
        <v>35607</v>
      </c>
      <c r="F49" s="5">
        <v>175000</v>
      </c>
      <c r="G49" s="2">
        <v>35607</v>
      </c>
      <c r="H49" s="5">
        <v>175000</v>
      </c>
      <c r="I49" s="5">
        <v>258434</v>
      </c>
      <c r="J49" s="7">
        <v>0.7857</v>
      </c>
      <c r="K49" s="40">
        <v>8000</v>
      </c>
      <c r="L49" s="5"/>
      <c r="M49" s="5">
        <v>190771</v>
      </c>
      <c r="N49" s="5"/>
      <c r="O49" s="2"/>
      <c r="P49" s="3"/>
      <c r="Q49" s="1"/>
      <c r="R49" s="3"/>
    </row>
    <row r="50" spans="1:18" ht="12.75">
      <c r="A50" s="1"/>
      <c r="B50" s="1" t="s">
        <v>132</v>
      </c>
      <c r="C50" s="1" t="s">
        <v>131</v>
      </c>
      <c r="D50" s="1" t="s">
        <v>105</v>
      </c>
      <c r="E50" s="2">
        <v>35607</v>
      </c>
      <c r="F50" s="5">
        <v>26900000</v>
      </c>
      <c r="G50" s="2">
        <v>37437</v>
      </c>
      <c r="H50" s="5">
        <v>36700000</v>
      </c>
      <c r="I50" s="5">
        <v>37657586</v>
      </c>
      <c r="J50" s="7">
        <v>0.7857</v>
      </c>
      <c r="K50" s="40">
        <v>2157187</v>
      </c>
      <c r="L50" s="5"/>
      <c r="M50" s="5">
        <v>26004794</v>
      </c>
      <c r="N50" s="5"/>
      <c r="O50" s="2"/>
      <c r="P50" s="3"/>
      <c r="Q50" s="1"/>
      <c r="R50" s="3"/>
    </row>
    <row r="51" spans="1:18" ht="12.75">
      <c r="A51" s="1"/>
      <c r="B51" s="1" t="s">
        <v>0</v>
      </c>
      <c r="C51" s="1" t="s">
        <v>133</v>
      </c>
      <c r="D51" s="1" t="s">
        <v>134</v>
      </c>
      <c r="E51" s="2">
        <v>35607</v>
      </c>
      <c r="F51" s="5">
        <v>10400000</v>
      </c>
      <c r="G51" s="2">
        <v>37437</v>
      </c>
      <c r="H51" s="5">
        <v>14400000</v>
      </c>
      <c r="I51" s="5">
        <v>14408809</v>
      </c>
      <c r="J51" s="7">
        <v>0.7857</v>
      </c>
      <c r="K51" s="40">
        <v>2008650</v>
      </c>
      <c r="L51" s="5"/>
      <c r="M51" s="5">
        <v>10059549</v>
      </c>
      <c r="N51" s="5"/>
      <c r="O51" s="2"/>
      <c r="P51" s="3"/>
      <c r="Q51" s="1"/>
      <c r="R51" s="3"/>
    </row>
    <row r="52" spans="1:18" ht="12.75">
      <c r="A52" s="1"/>
      <c r="B52" s="1" t="s">
        <v>4</v>
      </c>
      <c r="C52" s="1" t="s">
        <v>3</v>
      </c>
      <c r="D52" s="1" t="s">
        <v>46</v>
      </c>
      <c r="E52" s="2">
        <v>36339</v>
      </c>
      <c r="F52" s="5">
        <v>398000</v>
      </c>
      <c r="G52" s="2">
        <v>36339</v>
      </c>
      <c r="H52" s="5">
        <v>398000</v>
      </c>
      <c r="I52" s="5">
        <v>234900</v>
      </c>
      <c r="J52" s="7">
        <v>0.7893</v>
      </c>
      <c r="K52" s="40">
        <v>8865</v>
      </c>
      <c r="L52" s="5"/>
      <c r="M52" s="5">
        <v>178409</v>
      </c>
      <c r="N52" s="5"/>
      <c r="O52" s="2"/>
      <c r="P52" s="3"/>
      <c r="Q52" s="1"/>
      <c r="R52" s="3"/>
    </row>
    <row r="53" spans="1:18" ht="12.75">
      <c r="A53" s="1"/>
      <c r="B53" s="1" t="s">
        <v>72</v>
      </c>
      <c r="C53" s="1" t="s">
        <v>5</v>
      </c>
      <c r="D53" s="1" t="s">
        <v>46</v>
      </c>
      <c r="E53" s="2">
        <v>36339</v>
      </c>
      <c r="F53" s="5">
        <v>257000</v>
      </c>
      <c r="G53" s="2">
        <v>36339</v>
      </c>
      <c r="H53" s="5">
        <v>257000</v>
      </c>
      <c r="I53" s="5">
        <v>131735</v>
      </c>
      <c r="J53" s="7">
        <v>0.7893</v>
      </c>
      <c r="K53" s="40">
        <v>30703</v>
      </c>
      <c r="L53" s="5"/>
      <c r="M53" s="5">
        <v>80907</v>
      </c>
      <c r="N53" s="5"/>
      <c r="O53" s="2"/>
      <c r="P53" s="3"/>
      <c r="Q53" s="1"/>
      <c r="R53" s="3"/>
    </row>
    <row r="54" spans="1:18" ht="12.75">
      <c r="A54" s="1"/>
      <c r="B54" s="1" t="s">
        <v>49</v>
      </c>
      <c r="C54" s="1" t="s">
        <v>48</v>
      </c>
      <c r="D54" s="1" t="s">
        <v>46</v>
      </c>
      <c r="E54" s="2">
        <v>36339</v>
      </c>
      <c r="F54" s="5">
        <v>0</v>
      </c>
      <c r="G54" s="2">
        <v>36339</v>
      </c>
      <c r="H54" s="5">
        <v>257000</v>
      </c>
      <c r="I54" s="5">
        <v>159314</v>
      </c>
      <c r="J54" s="7">
        <v>0.7893</v>
      </c>
      <c r="K54" s="40">
        <v>53511</v>
      </c>
      <c r="L54" s="5"/>
      <c r="M54" s="5">
        <v>83510</v>
      </c>
      <c r="N54" s="5"/>
      <c r="O54" s="2"/>
      <c r="P54" s="3"/>
      <c r="Q54" s="1"/>
      <c r="R54" s="3"/>
    </row>
    <row r="55" spans="1:18" ht="12.75">
      <c r="A55" s="1"/>
      <c r="B55" s="1" t="s">
        <v>52</v>
      </c>
      <c r="C55" s="1" t="s">
        <v>50</v>
      </c>
      <c r="D55" s="1" t="s">
        <v>51</v>
      </c>
      <c r="E55" s="2">
        <v>36339</v>
      </c>
      <c r="F55" s="5">
        <v>539000</v>
      </c>
      <c r="G55" s="2">
        <v>37437</v>
      </c>
      <c r="H55" s="5">
        <v>739000</v>
      </c>
      <c r="I55" s="5">
        <v>982269</v>
      </c>
      <c r="J55" s="7">
        <v>0.7893</v>
      </c>
      <c r="K55" s="40">
        <v>18228</v>
      </c>
      <c r="L55" s="5"/>
      <c r="M55" s="5">
        <v>760918</v>
      </c>
      <c r="N55" s="5"/>
      <c r="O55" s="2"/>
      <c r="P55" s="3"/>
      <c r="Q55" s="1"/>
      <c r="R55" s="3"/>
    </row>
    <row r="56" spans="1:18" ht="12.75">
      <c r="A56" s="1"/>
      <c r="B56" s="1" t="s">
        <v>55</v>
      </c>
      <c r="C56" s="1" t="s">
        <v>53</v>
      </c>
      <c r="D56" s="1" t="s">
        <v>54</v>
      </c>
      <c r="E56" s="2">
        <v>35954</v>
      </c>
      <c r="F56" s="5">
        <v>20800000</v>
      </c>
      <c r="G56" s="2">
        <v>37437</v>
      </c>
      <c r="H56" s="5">
        <v>68235647</v>
      </c>
      <c r="I56" s="5">
        <v>69986679</v>
      </c>
      <c r="J56" s="7">
        <v>0.7857</v>
      </c>
      <c r="K56" s="40">
        <v>8949449</v>
      </c>
      <c r="L56" s="34"/>
      <c r="M56" s="5">
        <v>43587742</v>
      </c>
      <c r="N56" s="5"/>
      <c r="O56" s="2"/>
      <c r="P56" s="3"/>
      <c r="Q56" s="1"/>
      <c r="R56" s="3"/>
    </row>
    <row r="57" spans="1:18" ht="12.75">
      <c r="A57" s="1"/>
      <c r="B57" s="1" t="s">
        <v>59</v>
      </c>
      <c r="C57" s="1" t="s">
        <v>58</v>
      </c>
      <c r="D57" s="1" t="s">
        <v>51</v>
      </c>
      <c r="E57" s="2">
        <v>35954</v>
      </c>
      <c r="F57" s="5">
        <v>1922148</v>
      </c>
      <c r="G57" s="2">
        <v>37072</v>
      </c>
      <c r="H57" s="5">
        <v>2825000</v>
      </c>
      <c r="I57" s="5">
        <v>2862442</v>
      </c>
      <c r="J57" s="7">
        <v>0.7857</v>
      </c>
      <c r="K57" s="40">
        <v>63564</v>
      </c>
      <c r="L57" s="34" t="s">
        <v>36</v>
      </c>
      <c r="M57" s="5">
        <v>2199078</v>
      </c>
      <c r="N57" s="5"/>
      <c r="O57" s="2"/>
      <c r="P57" s="3"/>
      <c r="Q57" s="1"/>
      <c r="R57" s="3"/>
    </row>
    <row r="58" spans="1:18" ht="12.75">
      <c r="A58" s="1"/>
      <c r="B58" s="1" t="s">
        <v>63</v>
      </c>
      <c r="C58" s="1" t="s">
        <v>62</v>
      </c>
      <c r="D58" s="1" t="s">
        <v>51</v>
      </c>
      <c r="E58" s="2">
        <v>36339</v>
      </c>
      <c r="F58" s="5">
        <v>383250</v>
      </c>
      <c r="G58" s="2">
        <v>36339</v>
      </c>
      <c r="H58" s="5">
        <v>383250</v>
      </c>
      <c r="I58" s="5">
        <v>552102</v>
      </c>
      <c r="J58" s="7">
        <v>0.7893</v>
      </c>
      <c r="K58" s="40">
        <v>7671</v>
      </c>
      <c r="L58" s="5"/>
      <c r="M58" s="5">
        <v>429719</v>
      </c>
      <c r="N58" s="5"/>
      <c r="O58" s="2"/>
      <c r="P58" s="3"/>
      <c r="Q58" s="1"/>
      <c r="R58" s="3"/>
    </row>
    <row r="59" spans="1:18" ht="12.75">
      <c r="A59" s="1"/>
      <c r="B59" s="1" t="s">
        <v>67</v>
      </c>
      <c r="C59" s="1" t="s">
        <v>66</v>
      </c>
      <c r="D59" s="1" t="s">
        <v>54</v>
      </c>
      <c r="E59" s="2">
        <v>36339</v>
      </c>
      <c r="F59" s="5">
        <v>22000000</v>
      </c>
      <c r="G59" s="2">
        <v>37437</v>
      </c>
      <c r="H59" s="5">
        <v>33500000</v>
      </c>
      <c r="I59" s="5">
        <v>27801463</v>
      </c>
      <c r="J59" s="7">
        <v>0.7893</v>
      </c>
      <c r="K59" s="40">
        <v>2245430</v>
      </c>
      <c r="L59" s="5"/>
      <c r="M59" s="5">
        <v>19667857</v>
      </c>
      <c r="N59" s="5"/>
      <c r="O59" s="2"/>
      <c r="P59" s="3"/>
      <c r="Q59" s="1"/>
      <c r="R59" s="3"/>
    </row>
    <row r="60" spans="1:18" ht="12.75">
      <c r="A60" s="1"/>
      <c r="B60" s="1" t="s">
        <v>75</v>
      </c>
      <c r="C60" s="1" t="s">
        <v>73</v>
      </c>
      <c r="D60" s="1" t="s">
        <v>74</v>
      </c>
      <c r="E60" s="2">
        <v>36662</v>
      </c>
      <c r="F60" s="5">
        <v>132600</v>
      </c>
      <c r="G60" s="2">
        <v>36662</v>
      </c>
      <c r="H60" s="5">
        <v>132600</v>
      </c>
      <c r="I60" s="5">
        <v>186604</v>
      </c>
      <c r="J60" s="7">
        <v>1</v>
      </c>
      <c r="K60" s="40">
        <v>300</v>
      </c>
      <c r="L60" s="5"/>
      <c r="M60" s="5">
        <v>186304</v>
      </c>
      <c r="N60" s="5"/>
      <c r="O60" s="2"/>
      <c r="P60" s="3"/>
      <c r="Q60" s="1"/>
      <c r="R60" s="3"/>
    </row>
    <row r="61" spans="1:18" ht="12.75">
      <c r="A61" s="1"/>
      <c r="B61" s="1" t="s">
        <v>78</v>
      </c>
      <c r="C61" s="1" t="s">
        <v>76</v>
      </c>
      <c r="D61" s="1" t="s">
        <v>77</v>
      </c>
      <c r="E61" s="2">
        <v>36662</v>
      </c>
      <c r="F61" s="5">
        <v>2700000</v>
      </c>
      <c r="G61" s="2">
        <v>36662</v>
      </c>
      <c r="H61" s="5">
        <v>2700000</v>
      </c>
      <c r="I61" s="5">
        <v>2700000</v>
      </c>
      <c r="J61" s="7">
        <v>1</v>
      </c>
      <c r="K61" s="40">
        <v>0</v>
      </c>
      <c r="L61" s="5"/>
      <c r="M61" s="5">
        <v>2700000</v>
      </c>
      <c r="N61" s="5"/>
      <c r="O61" s="2"/>
      <c r="P61" s="3"/>
      <c r="Q61" s="1"/>
      <c r="R61" s="3"/>
    </row>
    <row r="62" spans="1:18" ht="12.75">
      <c r="A62" s="1"/>
      <c r="B62" s="1" t="s">
        <v>103</v>
      </c>
      <c r="C62" s="1" t="s">
        <v>101</v>
      </c>
      <c r="D62" s="1" t="s">
        <v>102</v>
      </c>
      <c r="E62" s="2">
        <v>37437</v>
      </c>
      <c r="F62" s="5">
        <v>2675000</v>
      </c>
      <c r="G62" s="2">
        <v>37437</v>
      </c>
      <c r="H62" s="5">
        <v>2675000</v>
      </c>
      <c r="I62" s="5">
        <v>3320894</v>
      </c>
      <c r="J62" s="7">
        <v>1</v>
      </c>
      <c r="K62" s="40">
        <v>645894</v>
      </c>
      <c r="L62" s="5"/>
      <c r="M62" s="5">
        <v>2675000</v>
      </c>
      <c r="N62" s="5"/>
      <c r="O62" s="2"/>
      <c r="P62" s="3"/>
      <c r="Q62" s="1"/>
      <c r="R62" s="3"/>
    </row>
    <row r="63" spans="1:18" ht="12.75">
      <c r="A63" s="1"/>
      <c r="B63" s="1" t="s">
        <v>124</v>
      </c>
      <c r="C63" s="1" t="s">
        <v>123</v>
      </c>
      <c r="D63" s="1" t="s">
        <v>46</v>
      </c>
      <c r="E63" s="2">
        <v>40247</v>
      </c>
      <c r="F63" s="5">
        <v>941441</v>
      </c>
      <c r="G63" s="2">
        <v>40247</v>
      </c>
      <c r="H63" s="5">
        <v>941441</v>
      </c>
      <c r="I63" s="5">
        <v>1006462</v>
      </c>
      <c r="J63" s="7">
        <v>0.7821</v>
      </c>
      <c r="K63" s="40">
        <v>46489</v>
      </c>
      <c r="L63" s="5"/>
      <c r="M63" s="5">
        <v>638176</v>
      </c>
      <c r="N63" s="5"/>
      <c r="O63" s="2"/>
      <c r="P63" s="3"/>
      <c r="Q63" s="1"/>
      <c r="R63" s="3"/>
    </row>
    <row r="64" spans="1:18" ht="12.75">
      <c r="A64" s="1"/>
      <c r="B64" s="1" t="s">
        <v>126</v>
      </c>
      <c r="C64" s="1" t="s">
        <v>125</v>
      </c>
      <c r="D64" s="1" t="s">
        <v>46</v>
      </c>
      <c r="E64" s="2">
        <v>40247</v>
      </c>
      <c r="F64" s="5">
        <v>1026517</v>
      </c>
      <c r="G64" s="2">
        <v>40247</v>
      </c>
      <c r="H64" s="5">
        <v>1026517</v>
      </c>
      <c r="I64" s="5">
        <v>1088987</v>
      </c>
      <c r="J64" s="7">
        <v>0.7821</v>
      </c>
      <c r="K64" s="40">
        <v>8194</v>
      </c>
      <c r="L64" s="5"/>
      <c r="M64" s="5">
        <v>760759</v>
      </c>
      <c r="N64" s="5"/>
      <c r="P64" s="3"/>
      <c r="Q64" s="1"/>
      <c r="R64" s="3"/>
    </row>
    <row r="65" spans="2:13" ht="12.75">
      <c r="B65" s="6" t="s">
        <v>29</v>
      </c>
      <c r="E65" s="24"/>
      <c r="F65" s="19">
        <f>SUM(F47:F64)</f>
        <v>103819956</v>
      </c>
      <c r="G65" s="19"/>
      <c r="H65" s="19">
        <f>SUM(H47:H64)</f>
        <v>195115455</v>
      </c>
      <c r="I65" s="19">
        <f>SUM(I47:I64)</f>
        <v>193082650</v>
      </c>
      <c r="J65" s="24"/>
      <c r="K65" s="42">
        <f>SUM(K47:K64)</f>
        <v>18001811</v>
      </c>
      <c r="L65" s="19"/>
      <c r="M65" s="19">
        <f>SUM(M47:M64)</f>
        <v>137966711</v>
      </c>
    </row>
    <row r="66" spans="8:11" ht="12.75">
      <c r="H66" s="5"/>
      <c r="K66" s="44"/>
    </row>
    <row r="67" spans="2:13" ht="13.5" thickBot="1">
      <c r="B67" s="4" t="s">
        <v>33</v>
      </c>
      <c r="E67" s="25"/>
      <c r="F67" s="26">
        <f>F12+F34+F39+F44+F65</f>
        <v>774054329</v>
      </c>
      <c r="G67" s="25"/>
      <c r="H67" s="26">
        <f>H12+H34+H39+H44+H65</f>
        <v>1155803748</v>
      </c>
      <c r="I67" s="26">
        <f>I12+I34+I39+I44+I65</f>
        <v>1164190329</v>
      </c>
      <c r="J67" s="25"/>
      <c r="K67" s="45">
        <f>K12+K34+K39+K44+K65</f>
        <v>79041294</v>
      </c>
      <c r="L67" s="26"/>
      <c r="M67" s="26">
        <f>M12+M34+M39+M44+M65</f>
        <v>734908629</v>
      </c>
    </row>
    <row r="68" ht="13.5" thickTop="1">
      <c r="H68" s="5"/>
    </row>
    <row r="69" ht="12.75">
      <c r="H69" s="5"/>
    </row>
    <row r="70" spans="1:8" ht="12.75">
      <c r="A70" s="8" t="s">
        <v>38</v>
      </c>
      <c r="H70" s="5"/>
    </row>
    <row r="71" spans="1:8" ht="12.75">
      <c r="A71" s="13" t="s">
        <v>35</v>
      </c>
      <c r="B71" t="s">
        <v>40</v>
      </c>
      <c r="H71" s="5"/>
    </row>
    <row r="72" ht="12.75">
      <c r="H72" s="5"/>
    </row>
    <row r="73" spans="1:8" ht="12.75">
      <c r="A73" s="13" t="s">
        <v>36</v>
      </c>
      <c r="B73" t="s">
        <v>39</v>
      </c>
      <c r="H73" s="5"/>
    </row>
    <row r="74" ht="12.75">
      <c r="H74" s="5"/>
    </row>
    <row r="75" ht="12.75">
      <c r="H75" s="5"/>
    </row>
    <row r="76" ht="12.75">
      <c r="H76" s="5"/>
    </row>
    <row r="77" ht="12.75">
      <c r="H77" s="5"/>
    </row>
    <row r="78" ht="12.75">
      <c r="H78" s="5"/>
    </row>
    <row r="79" ht="12.75">
      <c r="H79" s="5"/>
    </row>
    <row r="80" ht="12.75">
      <c r="H80" s="5"/>
    </row>
    <row r="81" ht="12.75">
      <c r="H81" s="5"/>
    </row>
    <row r="82" ht="12.75">
      <c r="H82" s="5"/>
    </row>
    <row r="83" ht="12.75">
      <c r="H83" s="5"/>
    </row>
    <row r="84" ht="12.75">
      <c r="H84" s="5"/>
    </row>
    <row r="85" ht="12.75">
      <c r="H85" s="5"/>
    </row>
    <row r="86" ht="12.75">
      <c r="H86" s="5"/>
    </row>
    <row r="87" ht="12.75">
      <c r="H87" s="5"/>
    </row>
    <row r="88" ht="12.75">
      <c r="H88" s="5"/>
    </row>
    <row r="89" ht="12.75">
      <c r="H89" s="5"/>
    </row>
    <row r="90" ht="12.75">
      <c r="H90" s="5"/>
    </row>
    <row r="91" ht="12.75">
      <c r="H91" s="5"/>
    </row>
    <row r="92" ht="12.75">
      <c r="H92" s="5"/>
    </row>
    <row r="93" ht="12.75">
      <c r="H93" s="5"/>
    </row>
    <row r="94" ht="12.75">
      <c r="H94" s="5"/>
    </row>
    <row r="95" ht="12.75">
      <c r="H95" s="5"/>
    </row>
    <row r="96" ht="12.75">
      <c r="H96" s="5"/>
    </row>
    <row r="97" ht="12.75">
      <c r="H97" s="5"/>
    </row>
    <row r="98" ht="12.75">
      <c r="H98" s="5"/>
    </row>
    <row r="99" ht="12.75">
      <c r="H99" s="5"/>
    </row>
    <row r="100" ht="12.75">
      <c r="H100" s="5"/>
    </row>
    <row r="101" ht="12.75">
      <c r="H101" s="5"/>
    </row>
    <row r="102" ht="12.75">
      <c r="H102" s="5"/>
    </row>
    <row r="103" ht="12.75">
      <c r="H103" s="5"/>
    </row>
    <row r="104" ht="12.75">
      <c r="H104" s="5"/>
    </row>
    <row r="105" ht="12.75">
      <c r="H105" s="5"/>
    </row>
    <row r="106" ht="12.75">
      <c r="H106" s="5"/>
    </row>
    <row r="107" ht="12.75">
      <c r="H107" s="5"/>
    </row>
    <row r="108" ht="12.75">
      <c r="H108" s="5"/>
    </row>
    <row r="109" ht="12.75">
      <c r="H109" s="5"/>
    </row>
    <row r="110" ht="12.75">
      <c r="H110" s="5"/>
    </row>
    <row r="111" ht="12.75">
      <c r="H111" s="5"/>
    </row>
    <row r="112" ht="12.75">
      <c r="H112" s="5"/>
    </row>
    <row r="113" ht="12.75">
      <c r="H113" s="5"/>
    </row>
  </sheetData>
  <sheetProtection/>
  <printOptions/>
  <pageMargins left="0.5" right="0.5" top="0.5" bottom="0.5" header="0.25" footer="0.25"/>
  <pageSetup fitToHeight="2" horizontalDpi="600" verticalDpi="600" orientation="landscape" paperSize="5" scale="89"/>
  <headerFooter alignWithMargins="0">
    <oddHeader>&amp;C&amp;A</oddHeader>
    <oddFooter>&amp;CPage &amp;P</oddFooter>
  </headerFooter>
  <rowBreaks count="1" manualBreakCount="1">
    <brk id="4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melissa</cp:lastModifiedBy>
  <cp:lastPrinted>2011-02-24T18:39:44Z</cp:lastPrinted>
  <dcterms:created xsi:type="dcterms:W3CDTF">2011-04-07T12:27:04Z</dcterms:created>
  <dcterms:modified xsi:type="dcterms:W3CDTF">2011-04-09T16:18:17Z</dcterms:modified>
  <cp:category/>
  <cp:version/>
  <cp:contentType/>
  <cp:contentStatus/>
</cp:coreProperties>
</file>